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gina Web\# WEB SITE\Biblioteca\MATERIAL_DE_APOYO\GENERAL\DE_INTERES_HISTORICO\TABULADORES_TECNICOS\"/>
    </mc:Choice>
  </mc:AlternateContent>
  <xr:revisionPtr revIDLastSave="0" documentId="13_ncr:1_{D8068639-85CF-47DF-B475-95F5F52E34D3}" xr6:coauthVersionLast="47" xr6:coauthVersionMax="47" xr10:uidLastSave="{00000000-0000-0000-0000-000000000000}"/>
  <bookViews>
    <workbookView xWindow="10590" yWindow="3045" windowWidth="21705" windowHeight="12450" xr2:uid="{00000000-000D-0000-FFFF-FFFF00000000}"/>
  </bookViews>
  <sheets>
    <sheet name="TABULADOR TSU" sheetId="1" r:id="rId1"/>
    <sheet name="PROX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9" i="1" l="1"/>
  <c r="I38" i="1" l="1"/>
  <c r="I37" i="1"/>
  <c r="E37" i="1"/>
  <c r="G36" i="1"/>
  <c r="E36" i="1"/>
  <c r="H35" i="1"/>
  <c r="I34" i="1"/>
  <c r="G34" i="1"/>
  <c r="I32" i="1"/>
  <c r="G32" i="1"/>
  <c r="E32" i="1"/>
  <c r="H31" i="1"/>
  <c r="I30" i="1"/>
  <c r="E30" i="1"/>
  <c r="E29" i="1"/>
  <c r="G28" i="1"/>
  <c r="H27" i="1"/>
  <c r="G26" i="1"/>
  <c r="E26" i="1"/>
  <c r="I25" i="1"/>
  <c r="G25" i="1"/>
  <c r="G24" i="1"/>
  <c r="H23" i="1"/>
  <c r="I22" i="1"/>
  <c r="E22" i="1"/>
  <c r="I21" i="1"/>
  <c r="D21" i="1"/>
  <c r="G20" i="1"/>
  <c r="E20" i="1"/>
  <c r="H19" i="1"/>
  <c r="F18" i="1"/>
  <c r="E18" i="1"/>
  <c r="I17" i="1"/>
  <c r="G17" i="1"/>
  <c r="G16" i="1"/>
  <c r="E16" i="1"/>
  <c r="H15" i="1"/>
  <c r="I14" i="1"/>
  <c r="G14" i="1"/>
  <c r="E14" i="1"/>
  <c r="G13" i="1"/>
  <c r="D13" i="1"/>
  <c r="G12" i="1"/>
  <c r="E12" i="1"/>
  <c r="H11" i="1"/>
  <c r="E11" i="1"/>
  <c r="G10" i="1"/>
  <c r="I9" i="1"/>
  <c r="G9" i="1"/>
  <c r="E9" i="1"/>
  <c r="F8" i="1"/>
  <c r="E38" i="1"/>
  <c r="G37" i="1"/>
  <c r="E34" i="1"/>
  <c r="G33" i="1"/>
  <c r="E33" i="1"/>
  <c r="E31" i="1"/>
  <c r="G30" i="1"/>
  <c r="G29" i="1"/>
  <c r="I28" i="1"/>
  <c r="E27" i="1"/>
  <c r="I26" i="1"/>
  <c r="E25" i="1"/>
  <c r="I24" i="1"/>
  <c r="E23" i="1"/>
  <c r="G22" i="1"/>
  <c r="G21" i="1"/>
  <c r="I20" i="1"/>
  <c r="E19" i="1"/>
  <c r="I18" i="1"/>
  <c r="E17" i="1"/>
  <c r="I16" i="1"/>
  <c r="E15" i="1"/>
  <c r="I12" i="1"/>
  <c r="I10" i="1"/>
  <c r="E10" i="1"/>
  <c r="G45" i="1"/>
  <c r="F45" i="1"/>
  <c r="G43" i="1"/>
  <c r="I36" i="1"/>
  <c r="I35" i="1"/>
  <c r="I33" i="1"/>
  <c r="I29" i="1"/>
  <c r="I27" i="1"/>
  <c r="I19" i="1"/>
  <c r="I13" i="1"/>
  <c r="H38" i="1"/>
  <c r="H37" i="1"/>
  <c r="H36" i="1"/>
  <c r="H34" i="1"/>
  <c r="H33" i="1"/>
  <c r="H32" i="1"/>
  <c r="H30" i="1"/>
  <c r="H29" i="1"/>
  <c r="H28" i="1"/>
  <c r="H26" i="1"/>
  <c r="H25" i="1"/>
  <c r="H24" i="1"/>
  <c r="H22" i="1"/>
  <c r="H21" i="1"/>
  <c r="H20" i="1"/>
  <c r="H18" i="1"/>
  <c r="H17" i="1"/>
  <c r="H16" i="1"/>
  <c r="H14" i="1"/>
  <c r="H13" i="1"/>
  <c r="H12" i="1"/>
  <c r="H9" i="1"/>
  <c r="G38" i="1"/>
  <c r="F38" i="1"/>
  <c r="F37" i="1"/>
  <c r="F36" i="1"/>
  <c r="F34" i="1"/>
  <c r="F33" i="1"/>
  <c r="F32" i="1"/>
  <c r="F30" i="1"/>
  <c r="F29" i="1"/>
  <c r="F28" i="1"/>
  <c r="F25" i="1"/>
  <c r="F24" i="1"/>
  <c r="F22" i="1"/>
  <c r="F21" i="1"/>
  <c r="F20" i="1"/>
  <c r="F17" i="1"/>
  <c r="F16" i="1"/>
  <c r="F14" i="1"/>
  <c r="F12" i="1"/>
  <c r="F9" i="1"/>
  <c r="G46" i="1"/>
  <c r="G44" i="1"/>
  <c r="F46" i="1"/>
  <c r="F44" i="1"/>
  <c r="F43" i="1"/>
  <c r="E35" i="1"/>
  <c r="E28" i="1"/>
  <c r="E24" i="1"/>
  <c r="E8" i="1"/>
  <c r="B4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0" i="1"/>
  <c r="D19" i="1"/>
  <c r="D18" i="1"/>
  <c r="D17" i="1"/>
  <c r="D15" i="1"/>
  <c r="D14" i="1"/>
  <c r="D12" i="1"/>
  <c r="D11" i="1"/>
  <c r="D10" i="1"/>
  <c r="D8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" i="2"/>
  <c r="F10" i="1" l="1"/>
  <c r="F26" i="1"/>
  <c r="I8" i="1"/>
  <c r="H8" i="1"/>
  <c r="G11" i="1"/>
  <c r="F11" i="1"/>
  <c r="E13" i="1"/>
  <c r="I15" i="1"/>
  <c r="G18" i="1"/>
  <c r="G19" i="1"/>
  <c r="F19" i="1"/>
  <c r="E21" i="1"/>
  <c r="I23" i="1"/>
  <c r="G27" i="1"/>
  <c r="F27" i="1"/>
  <c r="I31" i="1"/>
  <c r="G35" i="1"/>
  <c r="F35" i="1"/>
  <c r="D16" i="1"/>
  <c r="D9" i="1"/>
  <c r="F13" i="1"/>
  <c r="H10" i="1"/>
  <c r="I11" i="1"/>
  <c r="G15" i="1"/>
  <c r="F15" i="1"/>
  <c r="G23" i="1"/>
  <c r="F23" i="1"/>
  <c r="G31" i="1"/>
  <c r="F31" i="1"/>
  <c r="G8" i="1"/>
</calcChain>
</file>

<file path=xl/sharedStrings.xml><?xml version="1.0" encoding="utf-8"?>
<sst xmlns="http://schemas.openxmlformats.org/spreadsheetml/2006/main" count="95" uniqueCount="75">
  <si>
    <t>COLEGIO DE INGENIEROS DE VENEZUELA</t>
  </si>
  <si>
    <t>DEPARTAMENTO DE ANÁLISIS Y COSTOS</t>
  </si>
  <si>
    <t>EXPERIENCIA PROFESIONAL (AÑOS)</t>
  </si>
  <si>
    <t>NIVEL PROFESIONAL</t>
  </si>
  <si>
    <t>TECNICO SUPERIOR UNIVERSITARIO Y TOPÓGRAFO Bs./mes</t>
  </si>
  <si>
    <t>TECNICO SUPERIOR UNIVERSITARIO Y TOPÓGRAFO Bs./dia</t>
  </si>
  <si>
    <t>ASISTENTE DE PROFESIONALES TÉCNICO MEDIO Bs./mes</t>
  </si>
  <si>
    <t>ASISTENTE DE PROFESIONALES TÉCNICO MEDIO Bs./dia</t>
  </si>
  <si>
    <t>DIBUJANTES AVANZADOS  Y ANALISTA DE PRECIOS Bs./mes</t>
  </si>
  <si>
    <t>DIBUJANTES AVANZADOS  Y ANALISTA DE PRECIOS Bs./dia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</si>
  <si>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</si>
  <si>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</si>
  <si>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</si>
  <si>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</si>
  <si>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</si>
  <si>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</si>
  <si>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</si>
  <si>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</si>
  <si>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</si>
  <si>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</si>
  <si>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</si>
  <si>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</si>
  <si>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</si>
  <si>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</si>
  <si>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</si>
  <si>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</si>
  <si>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</si>
  <si>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</si>
  <si>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</si>
  <si>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</si>
  <si>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</si>
  <si>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</si>
  <si>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</si>
  <si>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</si>
  <si>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</si>
  <si>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</si>
  <si>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</si>
  <si>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</si>
  <si>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</si>
  <si>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</si>
  <si>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</si>
  <si>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</si>
  <si>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</si>
  <si>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</si>
  <si>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</si>
  <si>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</si>
  <si>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</si>
  <si>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</si>
  <si>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</si>
  <si>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</si>
  <si>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</si>
  <si>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</si>
  <si>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</si>
  <si>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</si>
  <si>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</si>
  <si>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</si>
  <si>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</si>
  <si>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</si>
  <si>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</si>
  <si>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</si>
  <si>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</si>
  <si>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</si>
  <si>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</si>
  <si>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</si>
  <si>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</si>
  <si>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</si>
  <si>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</si>
  <si>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</si>
  <si>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</si>
  <si>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</si>
  <si>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</si>
  <si>
    <t>TASA</t>
  </si>
  <si>
    <r>
      <t xml:space="preserve">FCAS </t>
    </r>
    <r>
      <rPr>
        <b/>
        <u/>
        <sz val="8"/>
        <rFont val="Arial Narrow"/>
        <family val="2"/>
      </rPr>
      <t>Promedio</t>
    </r>
    <r>
      <rPr>
        <b/>
        <sz val="8"/>
        <rFont val="Arial Narrow"/>
        <family val="2"/>
      </rPr>
      <t xml:space="preserve"> (No Incluye CT)</t>
    </r>
  </si>
  <si>
    <r>
      <t xml:space="preserve">FCAS </t>
    </r>
    <r>
      <rPr>
        <b/>
        <u/>
        <sz val="8"/>
        <rFont val="Arial Narrow"/>
        <family val="2"/>
      </rPr>
      <t>Promedio</t>
    </r>
    <r>
      <rPr>
        <b/>
        <sz val="8"/>
        <rFont val="Arial Narrow"/>
        <family val="2"/>
      </rPr>
      <t xml:space="preserve"> (Incluye CT)</t>
    </r>
  </si>
  <si>
    <t>Este tabulador se publica como una colaboración del CIV a los TSU, Asistentes, Dibujantes y Analistas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</si>
</sst>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200A]d&quot; de &quot;mmmm&quot; de &quot;yyyy;@"/>
  </numFmts>
  <fonts count="19" x14ac:knownFonts="1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theme="1"/>
      <name val="Arial"/>
      <family val="2"/>
    </font>
    <font>
      <b/>
      <sz val="7"/>
      <name val="Arial Narrow"/>
      <family val="2"/>
    </font>
    <font>
      <sz val="7"/>
      <name val="Arial Narrow"/>
      <family val="2"/>
    </font>
    <font>
      <b/>
      <u/>
      <sz val="8"/>
      <name val="Arial Narrow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9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1" fillId="0" borderId="0" xfId="0" applyFont="1" applyAlignment="1"/>
    <xf numFmtId="165" fontId="3" fillId="0" borderId="0" xfId="0" applyNumberFormat="1" applyFont="1" applyAlignment="1"/>
    <xf numFmtId="14" fontId="0" fillId="0" borderId="0" xfId="0" applyNumberFormat="1"/>
    <xf numFmtId="4" fontId="13" fillId="0" borderId="0" xfId="0" applyNumberFormat="1" applyFont="1"/>
    <xf numFmtId="0" fontId="14" fillId="0" borderId="2" xfId="0" applyFont="1" applyBorder="1" applyAlignment="1">
      <alignment horizontal="center" vertical="distributed"/>
    </xf>
    <xf numFmtId="0" fontId="15" fillId="0" borderId="2" xfId="0" applyFont="1" applyBorder="1" applyAlignment="1">
      <alignment horizontal="center" vertical="distributed"/>
    </xf>
    <xf numFmtId="0" fontId="12" fillId="2" borderId="0" xfId="0" applyFont="1" applyFill="1" applyAlignment="1">
      <alignment horizontal="center" vertical="distributed"/>
    </xf>
    <xf numFmtId="49" fontId="7" fillId="3" borderId="18" xfId="0" applyNumberFormat="1" applyFont="1" applyFill="1" applyBorder="1" applyAlignment="1">
      <alignment horizontal="center" wrapText="1"/>
    </xf>
    <xf numFmtId="0" fontId="17" fillId="3" borderId="20" xfId="0" applyFont="1" applyFill="1" applyBorder="1" applyAlignment="1">
      <alignment horizontal="center" wrapText="1"/>
    </xf>
    <xf numFmtId="49" fontId="7" fillId="4" borderId="19" xfId="0" applyNumberFormat="1" applyFont="1" applyFill="1" applyBorder="1" applyAlignment="1">
      <alignment horizontal="center" wrapText="1"/>
    </xf>
    <xf numFmtId="0" fontId="17" fillId="4" borderId="2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5" fillId="0" borderId="1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</cellXfs>
  <cellStyles count="3">
    <cellStyle name="Normal" xfId="0" builtinId="0"/>
    <cellStyle name="Normal 2 2" xfId="1" xr:uid="{00000000-0005-0000-0000-000001000000}"/>
    <cellStyle name="Normal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6"/>
  <sheetViews>
    <sheetView showGridLines="0" tabSelected="1" zoomScaleNormal="100" workbookViewId="0">
      <selection activeCell="B39" sqref="B39:I39"/>
    </sheetView>
  </sheetViews>
  <sheetFormatPr baseColWidth="10" defaultRowHeight="15" x14ac:dyDescent="0.25"/>
  <cols>
    <col min="1" max="1" width="3" customWidth="1"/>
    <col min="2" max="2" width="10.42578125" customWidth="1"/>
    <col min="3" max="3" width="10" customWidth="1"/>
    <col min="4" max="4" width="13.5703125" customWidth="1"/>
    <col min="5" max="5" width="11.85546875" customWidth="1"/>
    <col min="6" max="6" width="13.28515625" customWidth="1"/>
    <col min="7" max="7" width="11.85546875" customWidth="1"/>
    <col min="8" max="8" width="12.7109375" customWidth="1"/>
    <col min="9" max="9" width="11.28515625" customWidth="1"/>
    <col min="10" max="12" width="10" customWidth="1"/>
  </cols>
  <sheetData>
    <row r="1" spans="2:10" ht="24" customHeight="1" x14ac:dyDescent="0.4">
      <c r="B1" s="53" t="s">
        <v>0</v>
      </c>
      <c r="C1" s="53"/>
      <c r="D1" s="53"/>
      <c r="E1" s="53"/>
      <c r="F1" s="53"/>
      <c r="G1" s="53"/>
      <c r="H1" s="53"/>
      <c r="I1" s="53"/>
      <c r="J1" s="41"/>
    </row>
    <row r="2" spans="2:10" ht="12" customHeight="1" x14ac:dyDescent="0.25">
      <c r="B2" s="54" t="s">
        <v>1</v>
      </c>
      <c r="C2" s="54"/>
      <c r="D2" s="54"/>
      <c r="E2" s="54"/>
      <c r="F2" s="54"/>
      <c r="G2" s="54"/>
      <c r="H2" s="54"/>
      <c r="I2" s="54"/>
      <c r="J2" s="41"/>
    </row>
    <row r="3" spans="2:10" ht="11.25" customHeight="1" x14ac:dyDescent="0.25">
      <c r="B3" s="55" t="s">
        <v>69</v>
      </c>
      <c r="C3" s="55"/>
      <c r="D3" s="55"/>
      <c r="E3" s="55"/>
      <c r="F3" s="55"/>
      <c r="G3" s="55"/>
      <c r="H3" s="55"/>
      <c r="I3" s="55"/>
      <c r="J3" s="42"/>
    </row>
    <row r="4" spans="2:10" ht="14.25" customHeight="1" x14ac:dyDescent="0.25">
      <c r="B4" s="56">
        <f>PROXY!J2</f>
        <v>44562</v>
      </c>
      <c r="C4" s="56"/>
      <c r="D4" s="56"/>
      <c r="E4" s="56"/>
      <c r="F4" s="56"/>
      <c r="G4" s="56"/>
      <c r="H4" s="56"/>
      <c r="I4" s="56"/>
      <c r="J4" s="43"/>
    </row>
    <row r="5" spans="2:10" ht="21.75" customHeight="1" x14ac:dyDescent="0.25">
      <c r="B5" s="48" t="s">
        <v>70</v>
      </c>
      <c r="C5" s="48"/>
      <c r="D5" s="48"/>
      <c r="E5" s="48"/>
      <c r="F5" s="48"/>
      <c r="G5" s="48"/>
      <c r="H5" s="48"/>
      <c r="I5" s="48"/>
    </row>
    <row r="6" spans="2:10" ht="6" customHeight="1" thickBot="1" x14ac:dyDescent="0.3"/>
    <row r="7" spans="2:10" ht="57" customHeight="1" thickBot="1" x14ac:dyDescent="0.3">
      <c r="B7" s="1" t="s">
        <v>2</v>
      </c>
      <c r="C7" s="2" t="s">
        <v>3</v>
      </c>
      <c r="D7" s="46" t="s">
        <v>4</v>
      </c>
      <c r="E7" s="47" t="s">
        <v>5</v>
      </c>
      <c r="F7" s="3" t="s">
        <v>6</v>
      </c>
      <c r="G7" s="4" t="s">
        <v>7</v>
      </c>
      <c r="H7" s="3" t="s">
        <v>8</v>
      </c>
      <c r="I7" s="5" t="s">
        <v>9</v>
      </c>
    </row>
    <row r="8" spans="2:10" ht="12.75" customHeight="1" x14ac:dyDescent="0.25">
      <c r="B8" s="6" t="s">
        <v>10</v>
      </c>
      <c r="C8" s="7" t="s">
        <v>11</v>
      </c>
      <c r="D8" s="8">
        <f>PROXY!D2</f>
        <v>725</v>
      </c>
      <c r="E8" s="8">
        <f>PROXY!E2</f>
        <v>24.17</v>
      </c>
      <c r="F8" s="9">
        <f>PROXY!F2</f>
        <v>572</v>
      </c>
      <c r="G8" s="8">
        <f>PROXY!G2</f>
        <v>19.07</v>
      </c>
      <c r="H8" s="10">
        <f>PROXY!H2</f>
        <v>376</v>
      </c>
      <c r="I8" s="34">
        <f>PROXY!I2</f>
        <v>12.53</v>
      </c>
    </row>
    <row r="9" spans="2:10" ht="12.75" customHeight="1" x14ac:dyDescent="0.25">
      <c r="B9" s="11" t="s">
        <v>12</v>
      </c>
      <c r="C9" s="12" t="s">
        <v>11</v>
      </c>
      <c r="D9" s="13">
        <f>PROXY!D3</f>
        <v>828</v>
      </c>
      <c r="E9" s="13">
        <f>PROXY!E3</f>
        <v>27.6</v>
      </c>
      <c r="F9" s="14">
        <f>PROXY!F3</f>
        <v>641</v>
      </c>
      <c r="G9" s="13">
        <f>PROXY!G3</f>
        <v>21.37</v>
      </c>
      <c r="H9" s="15">
        <f>PROXY!H3</f>
        <v>405</v>
      </c>
      <c r="I9" s="16">
        <f>PROXY!I3</f>
        <v>13.5</v>
      </c>
    </row>
    <row r="10" spans="2:10" ht="12.75" customHeight="1" x14ac:dyDescent="0.25">
      <c r="B10" s="11" t="s">
        <v>13</v>
      </c>
      <c r="C10" s="12" t="s">
        <v>14</v>
      </c>
      <c r="D10" s="13">
        <f>PROXY!D4</f>
        <v>932</v>
      </c>
      <c r="E10" s="13">
        <f>PROXY!E4</f>
        <v>31.07</v>
      </c>
      <c r="F10" s="14">
        <f>PROXY!F4</f>
        <v>710</v>
      </c>
      <c r="G10" s="13">
        <f>PROXY!G4</f>
        <v>23.67</v>
      </c>
      <c r="H10" s="15">
        <f>PROXY!H4</f>
        <v>434</v>
      </c>
      <c r="I10" s="16">
        <f>PROXY!I4</f>
        <v>14.47</v>
      </c>
    </row>
    <row r="11" spans="2:10" ht="12.75" customHeight="1" x14ac:dyDescent="0.25">
      <c r="B11" s="11" t="s">
        <v>15</v>
      </c>
      <c r="C11" s="12" t="s">
        <v>14</v>
      </c>
      <c r="D11" s="13">
        <f>PROXY!D5</f>
        <v>1035</v>
      </c>
      <c r="E11" s="13">
        <f>PROXY!E5</f>
        <v>34.5</v>
      </c>
      <c r="F11" s="14">
        <f>PROXY!F5</f>
        <v>779</v>
      </c>
      <c r="G11" s="13">
        <f>PROXY!G5</f>
        <v>25.97</v>
      </c>
      <c r="H11" s="17">
        <f>PROXY!H5</f>
        <v>463</v>
      </c>
      <c r="I11" s="18">
        <f>PROXY!I5</f>
        <v>15.43</v>
      </c>
    </row>
    <row r="12" spans="2:10" ht="12.75" customHeight="1" x14ac:dyDescent="0.25">
      <c r="B12" s="11" t="s">
        <v>16</v>
      </c>
      <c r="C12" s="12" t="s">
        <v>14</v>
      </c>
      <c r="D12" s="13">
        <f>PROXY!D6</f>
        <v>1139</v>
      </c>
      <c r="E12" s="13">
        <f>PROXY!E6</f>
        <v>37.97</v>
      </c>
      <c r="F12" s="14">
        <f>PROXY!F6</f>
        <v>848</v>
      </c>
      <c r="G12" s="13">
        <f>PROXY!G6</f>
        <v>28.27</v>
      </c>
      <c r="H12" s="14">
        <f>PROXY!H6</f>
        <v>492</v>
      </c>
      <c r="I12" s="18">
        <f>PROXY!I6</f>
        <v>16.399999999999999</v>
      </c>
    </row>
    <row r="13" spans="2:10" ht="12.75" customHeight="1" x14ac:dyDescent="0.25">
      <c r="B13" s="11" t="s">
        <v>17</v>
      </c>
      <c r="C13" s="12" t="s">
        <v>18</v>
      </c>
      <c r="D13" s="13">
        <f>PROXY!D7</f>
        <v>1242</v>
      </c>
      <c r="E13" s="13">
        <f>PROXY!E7</f>
        <v>41.4</v>
      </c>
      <c r="F13" s="14">
        <f>PROXY!F7</f>
        <v>917</v>
      </c>
      <c r="G13" s="13">
        <f>PROXY!G7</f>
        <v>30.57</v>
      </c>
      <c r="H13" s="14">
        <f>PROXY!H7</f>
        <v>521</v>
      </c>
      <c r="I13" s="18">
        <f>PROXY!I7</f>
        <v>17.37</v>
      </c>
    </row>
    <row r="14" spans="2:10" ht="12.75" customHeight="1" x14ac:dyDescent="0.25">
      <c r="B14" s="11" t="s">
        <v>19</v>
      </c>
      <c r="C14" s="12" t="s">
        <v>18</v>
      </c>
      <c r="D14" s="13">
        <f>PROXY!D8</f>
        <v>1346</v>
      </c>
      <c r="E14" s="13">
        <f>PROXY!E8</f>
        <v>44.87</v>
      </c>
      <c r="F14" s="14">
        <f>PROXY!F8</f>
        <v>986</v>
      </c>
      <c r="G14" s="13">
        <f>PROXY!G8</f>
        <v>32.869999999999997</v>
      </c>
      <c r="H14" s="14">
        <f>PROXY!H8</f>
        <v>550</v>
      </c>
      <c r="I14" s="18">
        <f>PROXY!I8</f>
        <v>18.329999999999998</v>
      </c>
    </row>
    <row r="15" spans="2:10" ht="12.75" customHeight="1" x14ac:dyDescent="0.25">
      <c r="B15" s="11" t="s">
        <v>20</v>
      </c>
      <c r="C15" s="12" t="s">
        <v>21</v>
      </c>
      <c r="D15" s="13">
        <f>PROXY!D9</f>
        <v>1449</v>
      </c>
      <c r="E15" s="13">
        <f>PROXY!E9</f>
        <v>48.3</v>
      </c>
      <c r="F15" s="14">
        <f>PROXY!F9</f>
        <v>1055</v>
      </c>
      <c r="G15" s="13">
        <f>PROXY!G9</f>
        <v>35.17</v>
      </c>
      <c r="H15" s="14">
        <f>PROXY!H9</f>
        <v>579</v>
      </c>
      <c r="I15" s="18">
        <f>PROXY!I9</f>
        <v>19.3</v>
      </c>
    </row>
    <row r="16" spans="2:10" ht="12.75" customHeight="1" x14ac:dyDescent="0.25">
      <c r="B16" s="11" t="s">
        <v>22</v>
      </c>
      <c r="C16" s="12" t="s">
        <v>21</v>
      </c>
      <c r="D16" s="13">
        <f>PROXY!D10</f>
        <v>1553</v>
      </c>
      <c r="E16" s="13">
        <f>PROXY!E10</f>
        <v>51.77</v>
      </c>
      <c r="F16" s="14">
        <f>PROXY!F10</f>
        <v>1124</v>
      </c>
      <c r="G16" s="13">
        <f>PROXY!G10</f>
        <v>37.47</v>
      </c>
      <c r="H16" s="14">
        <f>PROXY!H10</f>
        <v>608</v>
      </c>
      <c r="I16" s="18">
        <f>PROXY!I10</f>
        <v>20.27</v>
      </c>
    </row>
    <row r="17" spans="2:9" ht="12.75" customHeight="1" x14ac:dyDescent="0.25">
      <c r="B17" s="11" t="s">
        <v>23</v>
      </c>
      <c r="C17" s="12" t="s">
        <v>24</v>
      </c>
      <c r="D17" s="13">
        <f>PROXY!D11</f>
        <v>1656</v>
      </c>
      <c r="E17" s="13">
        <f>PROXY!E11</f>
        <v>55.2</v>
      </c>
      <c r="F17" s="14">
        <f>PROXY!F11</f>
        <v>1193</v>
      </c>
      <c r="G17" s="13">
        <f>PROXY!G11</f>
        <v>39.770000000000003</v>
      </c>
      <c r="H17" s="14">
        <f>PROXY!H11</f>
        <v>637</v>
      </c>
      <c r="I17" s="18">
        <f>PROXY!I11</f>
        <v>21.23</v>
      </c>
    </row>
    <row r="18" spans="2:9" ht="12.75" customHeight="1" x14ac:dyDescent="0.25">
      <c r="B18" s="11" t="s">
        <v>25</v>
      </c>
      <c r="C18" s="12" t="s">
        <v>24</v>
      </c>
      <c r="D18" s="13">
        <f>PROXY!D12</f>
        <v>1760</v>
      </c>
      <c r="E18" s="13">
        <f>PROXY!E12</f>
        <v>58.67</v>
      </c>
      <c r="F18" s="14">
        <f>PROXY!F12</f>
        <v>1262</v>
      </c>
      <c r="G18" s="13">
        <f>PROXY!G12</f>
        <v>42.07</v>
      </c>
      <c r="H18" s="14">
        <f>PROXY!H12</f>
        <v>666</v>
      </c>
      <c r="I18" s="18">
        <f>PROXY!I12</f>
        <v>22.2</v>
      </c>
    </row>
    <row r="19" spans="2:9" ht="12.75" customHeight="1" x14ac:dyDescent="0.25">
      <c r="B19" s="11" t="s">
        <v>26</v>
      </c>
      <c r="C19" s="12" t="s">
        <v>27</v>
      </c>
      <c r="D19" s="13">
        <f>PROXY!D13</f>
        <v>1863</v>
      </c>
      <c r="E19" s="13">
        <f>PROXY!E13</f>
        <v>62.1</v>
      </c>
      <c r="F19" s="14">
        <f>PROXY!F13</f>
        <v>1331</v>
      </c>
      <c r="G19" s="13">
        <f>PROXY!G13</f>
        <v>44.37</v>
      </c>
      <c r="H19" s="14">
        <f>PROXY!H13</f>
        <v>695</v>
      </c>
      <c r="I19" s="18">
        <f>PROXY!I13</f>
        <v>23.17</v>
      </c>
    </row>
    <row r="20" spans="2:9" ht="12.75" customHeight="1" x14ac:dyDescent="0.25">
      <c r="B20" s="11" t="s">
        <v>28</v>
      </c>
      <c r="C20" s="12" t="s">
        <v>27</v>
      </c>
      <c r="D20" s="13">
        <f>PROXY!D14</f>
        <v>1967</v>
      </c>
      <c r="E20" s="13">
        <f>PROXY!E14</f>
        <v>65.569999999999993</v>
      </c>
      <c r="F20" s="14">
        <f>PROXY!F14</f>
        <v>1400</v>
      </c>
      <c r="G20" s="13">
        <f>PROXY!G14</f>
        <v>46.67</v>
      </c>
      <c r="H20" s="14">
        <f>PROXY!H14</f>
        <v>724</v>
      </c>
      <c r="I20" s="18">
        <f>PROXY!I14</f>
        <v>24.13</v>
      </c>
    </row>
    <row r="21" spans="2:9" ht="12.75" customHeight="1" x14ac:dyDescent="0.25">
      <c r="B21" s="11" t="s">
        <v>29</v>
      </c>
      <c r="C21" s="12" t="s">
        <v>30</v>
      </c>
      <c r="D21" s="13">
        <f>PROXY!D15</f>
        <v>2070</v>
      </c>
      <c r="E21" s="13">
        <f>PROXY!E15</f>
        <v>69</v>
      </c>
      <c r="F21" s="14">
        <f>PROXY!F15</f>
        <v>1469</v>
      </c>
      <c r="G21" s="13">
        <f>PROXY!G15</f>
        <v>48.97</v>
      </c>
      <c r="H21" s="14">
        <f>PROXY!H15</f>
        <v>754</v>
      </c>
      <c r="I21" s="18">
        <f>PROXY!I15</f>
        <v>25.13</v>
      </c>
    </row>
    <row r="22" spans="2:9" ht="12.75" customHeight="1" x14ac:dyDescent="0.25">
      <c r="B22" s="11" t="s">
        <v>31</v>
      </c>
      <c r="C22" s="12" t="s">
        <v>30</v>
      </c>
      <c r="D22" s="13">
        <f>PROXY!D16</f>
        <v>2174</v>
      </c>
      <c r="E22" s="13">
        <f>PROXY!E16</f>
        <v>72.47</v>
      </c>
      <c r="F22" s="14">
        <f>PROXY!F16</f>
        <v>1538</v>
      </c>
      <c r="G22" s="13">
        <f>PROXY!G16</f>
        <v>51.27</v>
      </c>
      <c r="H22" s="14">
        <f>PROXY!H16</f>
        <v>783</v>
      </c>
      <c r="I22" s="18">
        <f>PROXY!I16</f>
        <v>26.1</v>
      </c>
    </row>
    <row r="23" spans="2:9" ht="12.75" customHeight="1" x14ac:dyDescent="0.25">
      <c r="B23" s="11" t="s">
        <v>32</v>
      </c>
      <c r="C23" s="12" t="s">
        <v>33</v>
      </c>
      <c r="D23" s="13">
        <f>PROXY!D17</f>
        <v>2277</v>
      </c>
      <c r="E23" s="13">
        <f>PROXY!E17</f>
        <v>75.900000000000006</v>
      </c>
      <c r="F23" s="14">
        <f>PROXY!F17</f>
        <v>1607</v>
      </c>
      <c r="G23" s="13">
        <f>PROXY!G17</f>
        <v>53.57</v>
      </c>
      <c r="H23" s="14">
        <f>PROXY!H17</f>
        <v>812</v>
      </c>
      <c r="I23" s="18">
        <f>PROXY!I17</f>
        <v>27.07</v>
      </c>
    </row>
    <row r="24" spans="2:9" ht="12.75" customHeight="1" x14ac:dyDescent="0.25">
      <c r="B24" s="11" t="s">
        <v>34</v>
      </c>
      <c r="C24" s="12" t="s">
        <v>33</v>
      </c>
      <c r="D24" s="13">
        <f>PROXY!D18</f>
        <v>2381</v>
      </c>
      <c r="E24" s="13">
        <f>PROXY!E18</f>
        <v>79.37</v>
      </c>
      <c r="F24" s="14">
        <f>PROXY!F18</f>
        <v>1676</v>
      </c>
      <c r="G24" s="13">
        <f>PROXY!G18</f>
        <v>55.87</v>
      </c>
      <c r="H24" s="14">
        <f>PROXY!H18</f>
        <v>841</v>
      </c>
      <c r="I24" s="18">
        <f>PROXY!I18</f>
        <v>28.03</v>
      </c>
    </row>
    <row r="25" spans="2:9" ht="12.75" customHeight="1" x14ac:dyDescent="0.25">
      <c r="B25" s="11" t="s">
        <v>35</v>
      </c>
      <c r="C25" s="12" t="s">
        <v>33</v>
      </c>
      <c r="D25" s="13">
        <f>PROXY!D19</f>
        <v>2484</v>
      </c>
      <c r="E25" s="13">
        <f>PROXY!E19</f>
        <v>82.8</v>
      </c>
      <c r="F25" s="14">
        <f>PROXY!F19</f>
        <v>1745</v>
      </c>
      <c r="G25" s="13">
        <f>PROXY!G19</f>
        <v>58.17</v>
      </c>
      <c r="H25" s="14">
        <f>PROXY!H19</f>
        <v>870</v>
      </c>
      <c r="I25" s="18">
        <f>PROXY!I19</f>
        <v>29</v>
      </c>
    </row>
    <row r="26" spans="2:9" ht="12.75" customHeight="1" x14ac:dyDescent="0.25">
      <c r="B26" s="11" t="s">
        <v>36</v>
      </c>
      <c r="C26" s="12" t="s">
        <v>37</v>
      </c>
      <c r="D26" s="13">
        <f>PROXY!D20</f>
        <v>2588</v>
      </c>
      <c r="E26" s="13">
        <f>PROXY!E20</f>
        <v>86.27</v>
      </c>
      <c r="F26" s="14">
        <f>PROXY!F20</f>
        <v>1814</v>
      </c>
      <c r="G26" s="13">
        <f>PROXY!G20</f>
        <v>60.47</v>
      </c>
      <c r="H26" s="14">
        <f>PROXY!H20</f>
        <v>899</v>
      </c>
      <c r="I26" s="18">
        <f>PROXY!I20</f>
        <v>29.97</v>
      </c>
    </row>
    <row r="27" spans="2:9" ht="12.75" customHeight="1" x14ac:dyDescent="0.25">
      <c r="B27" s="11" t="s">
        <v>38</v>
      </c>
      <c r="C27" s="12" t="s">
        <v>37</v>
      </c>
      <c r="D27" s="13">
        <f>PROXY!D21</f>
        <v>2691</v>
      </c>
      <c r="E27" s="13">
        <f>PROXY!E21</f>
        <v>89.7</v>
      </c>
      <c r="F27" s="14">
        <f>PROXY!F21</f>
        <v>1883</v>
      </c>
      <c r="G27" s="13">
        <f>PROXY!G21</f>
        <v>62.77</v>
      </c>
      <c r="H27" s="14">
        <f>PROXY!H21</f>
        <v>928</v>
      </c>
      <c r="I27" s="18">
        <f>PROXY!I21</f>
        <v>30.93</v>
      </c>
    </row>
    <row r="28" spans="2:9" ht="12.75" customHeight="1" x14ac:dyDescent="0.25">
      <c r="B28" s="19" t="s">
        <v>39</v>
      </c>
      <c r="C28" s="20" t="s">
        <v>40</v>
      </c>
      <c r="D28" s="21">
        <f>PROXY!D22</f>
        <v>2795</v>
      </c>
      <c r="E28" s="21">
        <f>PROXY!E22</f>
        <v>93.17</v>
      </c>
      <c r="F28" s="21">
        <f>PROXY!F22</f>
        <v>1952</v>
      </c>
      <c r="G28" s="21">
        <f>PROXY!G22</f>
        <v>65.069999999999993</v>
      </c>
      <c r="H28" s="21">
        <f>PROXY!H22</f>
        <v>957</v>
      </c>
      <c r="I28" s="16">
        <f>PROXY!I22</f>
        <v>31.9</v>
      </c>
    </row>
    <row r="29" spans="2:9" ht="12.75" customHeight="1" x14ac:dyDescent="0.25">
      <c r="B29" s="19" t="s">
        <v>41</v>
      </c>
      <c r="C29" s="20" t="s">
        <v>40</v>
      </c>
      <c r="D29" s="21">
        <f>PROXY!D23</f>
        <v>2898</v>
      </c>
      <c r="E29" s="21">
        <f>PROXY!E23</f>
        <v>96.6</v>
      </c>
      <c r="F29" s="21">
        <f>PROXY!F23</f>
        <v>2021</v>
      </c>
      <c r="G29" s="21">
        <f>PROXY!G23</f>
        <v>67.37</v>
      </c>
      <c r="H29" s="21">
        <f>PROXY!H23</f>
        <v>986</v>
      </c>
      <c r="I29" s="16">
        <f>PROXY!I23</f>
        <v>32.869999999999997</v>
      </c>
    </row>
    <row r="30" spans="2:9" ht="12.75" customHeight="1" x14ac:dyDescent="0.25">
      <c r="B30" s="19" t="s">
        <v>42</v>
      </c>
      <c r="C30" s="20" t="s">
        <v>40</v>
      </c>
      <c r="D30" s="21">
        <f>PROXY!D24</f>
        <v>3002</v>
      </c>
      <c r="E30" s="21">
        <f>PROXY!E24</f>
        <v>100.07</v>
      </c>
      <c r="F30" s="21">
        <f>PROXY!F24</f>
        <v>2090</v>
      </c>
      <c r="G30" s="21">
        <f>PROXY!G24</f>
        <v>69.67</v>
      </c>
      <c r="H30" s="21">
        <f>PROXY!H24</f>
        <v>1015</v>
      </c>
      <c r="I30" s="16">
        <f>PROXY!I24</f>
        <v>33.83</v>
      </c>
    </row>
    <row r="31" spans="2:9" ht="12.75" customHeight="1" x14ac:dyDescent="0.25">
      <c r="B31" s="19" t="s">
        <v>43</v>
      </c>
      <c r="C31" s="20" t="s">
        <v>40</v>
      </c>
      <c r="D31" s="21">
        <f>PROXY!D25</f>
        <v>3105</v>
      </c>
      <c r="E31" s="21">
        <f>PROXY!E25</f>
        <v>103.5</v>
      </c>
      <c r="F31" s="21">
        <f>PROXY!F25</f>
        <v>2159</v>
      </c>
      <c r="G31" s="21">
        <f>PROXY!G25</f>
        <v>71.97</v>
      </c>
      <c r="H31" s="21">
        <f>PROXY!H25</f>
        <v>1044</v>
      </c>
      <c r="I31" s="16">
        <f>PROXY!I25</f>
        <v>34.799999999999997</v>
      </c>
    </row>
    <row r="32" spans="2:9" ht="12.75" customHeight="1" x14ac:dyDescent="0.25">
      <c r="B32" s="19" t="s">
        <v>44</v>
      </c>
      <c r="C32" s="20" t="s">
        <v>40</v>
      </c>
      <c r="D32" s="21">
        <f>PROXY!D26</f>
        <v>3209</v>
      </c>
      <c r="E32" s="21">
        <f>PROXY!E26</f>
        <v>106.97</v>
      </c>
      <c r="F32" s="21">
        <f>PROXY!F26</f>
        <v>2228</v>
      </c>
      <c r="G32" s="21">
        <f>PROXY!G26</f>
        <v>74.27</v>
      </c>
      <c r="H32" s="21">
        <f>PROXY!H26</f>
        <v>1073</v>
      </c>
      <c r="I32" s="16">
        <f>PROXY!I26</f>
        <v>35.770000000000003</v>
      </c>
    </row>
    <row r="33" spans="2:9" ht="12.75" customHeight="1" x14ac:dyDescent="0.25">
      <c r="B33" s="19" t="s">
        <v>45</v>
      </c>
      <c r="C33" s="20" t="s">
        <v>46</v>
      </c>
      <c r="D33" s="21">
        <f>PROXY!D27</f>
        <v>3312</v>
      </c>
      <c r="E33" s="21">
        <f>PROXY!E27</f>
        <v>110.4</v>
      </c>
      <c r="F33" s="21">
        <f>PROXY!F27</f>
        <v>2297</v>
      </c>
      <c r="G33" s="21">
        <f>PROXY!G27</f>
        <v>76.569999999999993</v>
      </c>
      <c r="H33" s="21">
        <f>PROXY!H27</f>
        <v>1102</v>
      </c>
      <c r="I33" s="16">
        <f>PROXY!I27</f>
        <v>36.729999999999997</v>
      </c>
    </row>
    <row r="34" spans="2:9" ht="12.75" customHeight="1" x14ac:dyDescent="0.25">
      <c r="B34" s="19" t="s">
        <v>47</v>
      </c>
      <c r="C34" s="20" t="s">
        <v>46</v>
      </c>
      <c r="D34" s="21">
        <f>PROXY!D28</f>
        <v>3416</v>
      </c>
      <c r="E34" s="21">
        <f>PROXY!E28</f>
        <v>113.87</v>
      </c>
      <c r="F34" s="21">
        <f>PROXY!F28</f>
        <v>2366</v>
      </c>
      <c r="G34" s="21">
        <f>PROXY!G28</f>
        <v>78.87</v>
      </c>
      <c r="H34" s="21">
        <f>PROXY!H28</f>
        <v>1131</v>
      </c>
      <c r="I34" s="16">
        <f>PROXY!I28</f>
        <v>37.700000000000003</v>
      </c>
    </row>
    <row r="35" spans="2:9" ht="12.75" customHeight="1" x14ac:dyDescent="0.25">
      <c r="B35" s="19" t="s">
        <v>48</v>
      </c>
      <c r="C35" s="20" t="s">
        <v>46</v>
      </c>
      <c r="D35" s="21">
        <f>PROXY!D29</f>
        <v>3519</v>
      </c>
      <c r="E35" s="21">
        <f>PROXY!E29</f>
        <v>117.3</v>
      </c>
      <c r="F35" s="21">
        <f>PROXY!F29</f>
        <v>2435</v>
      </c>
      <c r="G35" s="21">
        <f>PROXY!G29</f>
        <v>81.17</v>
      </c>
      <c r="H35" s="21">
        <f>PROXY!H29</f>
        <v>1160</v>
      </c>
      <c r="I35" s="16">
        <f>PROXY!I29</f>
        <v>38.67</v>
      </c>
    </row>
    <row r="36" spans="2:9" ht="12.75" customHeight="1" x14ac:dyDescent="0.25">
      <c r="B36" s="19" t="s">
        <v>49</v>
      </c>
      <c r="C36" s="20" t="s">
        <v>46</v>
      </c>
      <c r="D36" s="21">
        <f>PROXY!D30</f>
        <v>3623</v>
      </c>
      <c r="E36" s="21">
        <f>PROXY!E30</f>
        <v>120.77</v>
      </c>
      <c r="F36" s="21">
        <f>PROXY!F30</f>
        <v>2504</v>
      </c>
      <c r="G36" s="21">
        <f>PROXY!G30</f>
        <v>83.47</v>
      </c>
      <c r="H36" s="21">
        <f>PROXY!H30</f>
        <v>1189</v>
      </c>
      <c r="I36" s="16">
        <f>PROXY!I30</f>
        <v>39.630000000000003</v>
      </c>
    </row>
    <row r="37" spans="2:9" ht="12.75" customHeight="1" x14ac:dyDescent="0.25">
      <c r="B37" s="19" t="s">
        <v>50</v>
      </c>
      <c r="C37" s="20" t="s">
        <v>46</v>
      </c>
      <c r="D37" s="21">
        <f>PROXY!D31</f>
        <v>3726</v>
      </c>
      <c r="E37" s="21">
        <f>PROXY!E31</f>
        <v>124.2</v>
      </c>
      <c r="F37" s="21">
        <f>PROXY!F31</f>
        <v>2573</v>
      </c>
      <c r="G37" s="21">
        <f>PROXY!G31</f>
        <v>85.77</v>
      </c>
      <c r="H37" s="21">
        <f>PROXY!H31</f>
        <v>1218</v>
      </c>
      <c r="I37" s="16">
        <f>PROXY!I31</f>
        <v>40.6</v>
      </c>
    </row>
    <row r="38" spans="2:9" ht="12.75" customHeight="1" thickBot="1" x14ac:dyDescent="0.3">
      <c r="B38" s="22" t="s">
        <v>51</v>
      </c>
      <c r="C38" s="23" t="s">
        <v>46</v>
      </c>
      <c r="D38" s="24">
        <f>PROXY!D32</f>
        <v>3830</v>
      </c>
      <c r="E38" s="24">
        <f>PROXY!E32</f>
        <v>127.67</v>
      </c>
      <c r="F38" s="24">
        <f>PROXY!F32</f>
        <v>2642</v>
      </c>
      <c r="G38" s="24">
        <f>PROXY!G32</f>
        <v>88.07</v>
      </c>
      <c r="H38" s="24">
        <f>PROXY!H32</f>
        <v>1247</v>
      </c>
      <c r="I38" s="25">
        <f>PROXY!I32</f>
        <v>41.57</v>
      </c>
    </row>
    <row r="39" spans="2:9" ht="12" customHeight="1" x14ac:dyDescent="0.25">
      <c r="B39" s="57" t="str">
        <f>"Tasa referencial del BCV al " &amp; TEXT(PROXY!M2,"dd") &amp; " de " &amp; UPPER(TEXT(PROXY!M2,"mmmm")) &amp; " de " &amp; TEXT(PROXY!M2,"aaaaa")&amp; ": Bs. " &amp; TEXT(PROXY!M3,"#.##0,00")</f>
        <v>Tasa referencial del BCV al 05 de ENERO de 2022: Bs. 4,60</v>
      </c>
      <c r="C39" s="57"/>
      <c r="D39" s="57"/>
      <c r="E39" s="57"/>
      <c r="F39" s="57"/>
      <c r="G39" s="57"/>
      <c r="H39" s="57"/>
      <c r="I39" s="57"/>
    </row>
    <row r="40" spans="2:9" ht="12" customHeight="1" x14ac:dyDescent="0.25">
      <c r="B40" s="58" t="s">
        <v>74</v>
      </c>
      <c r="C40" s="58"/>
      <c r="D40" s="58"/>
      <c r="E40" s="58"/>
      <c r="F40" s="58"/>
      <c r="G40" s="58"/>
      <c r="H40" s="58"/>
      <c r="I40" s="58"/>
    </row>
    <row r="41" spans="2:9" x14ac:dyDescent="0.25">
      <c r="B41" s="26"/>
      <c r="C41" s="27"/>
      <c r="E41" s="27"/>
      <c r="F41" s="49" t="s">
        <v>73</v>
      </c>
      <c r="G41" s="51" t="s">
        <v>72</v>
      </c>
      <c r="H41" s="27"/>
    </row>
    <row r="42" spans="2:9" ht="9" customHeight="1" x14ac:dyDescent="0.25">
      <c r="E42" s="28"/>
      <c r="F42" s="50"/>
      <c r="G42" s="52"/>
      <c r="H42" s="29" t="s">
        <v>52</v>
      </c>
    </row>
    <row r="43" spans="2:9" ht="11.25" customHeight="1" x14ac:dyDescent="0.25">
      <c r="E43" s="30" t="s">
        <v>53</v>
      </c>
      <c r="F43" s="31">
        <f>PROXY!K2</f>
        <v>1.7195</v>
      </c>
      <c r="G43" s="31">
        <f>PROXY!L2</f>
        <v>1.718</v>
      </c>
      <c r="H43" s="32"/>
    </row>
    <row r="44" spans="2:9" ht="11.25" customHeight="1" x14ac:dyDescent="0.25">
      <c r="E44" s="30" t="s">
        <v>54</v>
      </c>
      <c r="F44" s="33">
        <f>PROXY!K3</f>
        <v>1.7204999999999999</v>
      </c>
      <c r="G44" s="31">
        <f>PROXY!L3</f>
        <v>1.718</v>
      </c>
      <c r="H44" s="32"/>
    </row>
    <row r="45" spans="2:9" ht="11.25" customHeight="1" x14ac:dyDescent="0.25">
      <c r="E45" s="30" t="s">
        <v>55</v>
      </c>
      <c r="F45" s="33">
        <f>PROXY!K4</f>
        <v>1.7214</v>
      </c>
      <c r="G45" s="31">
        <f>PROXY!L4</f>
        <v>1.718</v>
      </c>
    </row>
    <row r="46" spans="2:9" ht="11.25" customHeight="1" x14ac:dyDescent="0.25">
      <c r="E46" s="30" t="s">
        <v>56</v>
      </c>
      <c r="F46" s="33">
        <f>PROXY!K5</f>
        <v>1.7242999999999999</v>
      </c>
      <c r="G46" s="31">
        <f>PROXY!L5</f>
        <v>1.718</v>
      </c>
    </row>
  </sheetData>
  <mergeCells count="9">
    <mergeCell ref="B5:I5"/>
    <mergeCell ref="F41:F42"/>
    <mergeCell ref="G41:G42"/>
    <mergeCell ref="B1:I1"/>
    <mergeCell ref="B2:I2"/>
    <mergeCell ref="B3:I3"/>
    <mergeCell ref="B4:I4"/>
    <mergeCell ref="B39:I39"/>
    <mergeCell ref="B40:I40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2"/>
  <sheetViews>
    <sheetView topLeftCell="D1" workbookViewId="0">
      <selection activeCell="M4" sqref="M4"/>
    </sheetView>
  </sheetViews>
  <sheetFormatPr baseColWidth="10" defaultRowHeight="15" x14ac:dyDescent="0.25"/>
  <cols>
    <col min="1" max="1" width="11.42578125" style="36"/>
    <col min="4" max="4" width="14.140625" style="37" customWidth="1"/>
    <col min="5" max="5" width="12.42578125" style="37" customWidth="1"/>
    <col min="6" max="6" width="13.5703125" style="37" customWidth="1"/>
    <col min="7" max="7" width="11.42578125" style="37"/>
    <col min="8" max="8" width="15" style="37" customWidth="1"/>
    <col min="9" max="9" width="11.42578125" style="37"/>
    <col min="10" max="10" width="11.42578125" style="38"/>
    <col min="11" max="12" width="11.42578125" style="40"/>
    <col min="13" max="13" width="11.7109375" bestFit="1" customWidth="1"/>
  </cols>
  <sheetData>
    <row r="1" spans="1:13" s="35" customFormat="1" x14ac:dyDescent="0.25">
      <c r="A1" s="36" t="s">
        <v>57</v>
      </c>
      <c r="B1" s="35" t="s">
        <v>58</v>
      </c>
      <c r="C1" s="35" t="s">
        <v>59</v>
      </c>
      <c r="D1" s="37" t="s">
        <v>61</v>
      </c>
      <c r="E1" s="37" t="s">
        <v>62</v>
      </c>
      <c r="F1" s="37" t="s">
        <v>63</v>
      </c>
      <c r="G1" s="37" t="s">
        <v>64</v>
      </c>
      <c r="H1" s="37" t="s">
        <v>65</v>
      </c>
      <c r="I1" s="37" t="s">
        <v>66</v>
      </c>
      <c r="J1" s="38" t="s">
        <v>60</v>
      </c>
      <c r="K1" s="39" t="s">
        <v>67</v>
      </c>
      <c r="L1" s="39" t="s">
        <v>68</v>
      </c>
      <c r="M1" s="35" t="s">
        <v>71</v>
      </c>
    </row>
    <row r="2" spans="1:13" x14ac:dyDescent="0.25">
      <c r="A2" s="36">
        <v>2</v>
      </c>
      <c r="D2" s="37">
        <v>725</v>
      </c>
      <c r="E2" s="37">
        <v>24.17</v>
      </c>
      <c r="F2" s="37">
        <v>572</v>
      </c>
      <c r="G2" s="37">
        <v>19.07</v>
      </c>
      <c r="H2" s="37">
        <v>376</v>
      </c>
      <c r="I2" s="37">
        <v>12.53</v>
      </c>
      <c r="J2" s="38">
        <v>44562</v>
      </c>
      <c r="K2" s="40">
        <v>1.7195</v>
      </c>
      <c r="L2" s="40">
        <v>1.718</v>
      </c>
      <c r="M2" s="44">
        <v>44566</v>
      </c>
    </row>
    <row r="3" spans="1:13" x14ac:dyDescent="0.25">
      <c r="A3" s="36">
        <f>A2+1</f>
        <v>3</v>
      </c>
      <c r="D3" s="37">
        <v>828</v>
      </c>
      <c r="E3" s="37">
        <v>27.6</v>
      </c>
      <c r="F3" s="37">
        <v>641</v>
      </c>
      <c r="G3" s="37">
        <v>21.37</v>
      </c>
      <c r="H3" s="37">
        <v>405</v>
      </c>
      <c r="I3" s="37">
        <v>13.5</v>
      </c>
      <c r="K3" s="40">
        <v>1.7204999999999999</v>
      </c>
      <c r="L3" s="40">
        <v>1.718</v>
      </c>
      <c r="M3" s="45">
        <v>4.5999999999999996</v>
      </c>
    </row>
    <row r="4" spans="1:13" x14ac:dyDescent="0.25">
      <c r="A4" s="36">
        <f t="shared" ref="A4:A32" si="0">A3+1</f>
        <v>4</v>
      </c>
      <c r="D4" s="37">
        <v>932</v>
      </c>
      <c r="E4" s="37">
        <v>31.07</v>
      </c>
      <c r="F4" s="37">
        <v>710</v>
      </c>
      <c r="G4" s="37">
        <v>23.67</v>
      </c>
      <c r="H4" s="37">
        <v>434</v>
      </c>
      <c r="I4" s="37">
        <v>14.47</v>
      </c>
      <c r="K4" s="40">
        <v>1.7214</v>
      </c>
      <c r="L4" s="40">
        <v>1.718</v>
      </c>
    </row>
    <row r="5" spans="1:13" x14ac:dyDescent="0.25">
      <c r="A5" s="36">
        <f t="shared" si="0"/>
        <v>5</v>
      </c>
      <c r="D5" s="37">
        <v>1035</v>
      </c>
      <c r="E5" s="37">
        <v>34.5</v>
      </c>
      <c r="F5" s="37">
        <v>779</v>
      </c>
      <c r="G5" s="37">
        <v>25.97</v>
      </c>
      <c r="H5" s="37">
        <v>463</v>
      </c>
      <c r="I5" s="37">
        <v>15.43</v>
      </c>
      <c r="K5" s="40">
        <v>1.7242999999999999</v>
      </c>
      <c r="L5" s="40">
        <v>1.718</v>
      </c>
    </row>
    <row r="6" spans="1:13" x14ac:dyDescent="0.25">
      <c r="A6" s="36">
        <f t="shared" si="0"/>
        <v>6</v>
      </c>
      <c r="D6" s="37">
        <v>1139</v>
      </c>
      <c r="E6" s="37">
        <v>37.97</v>
      </c>
      <c r="F6" s="37">
        <v>848</v>
      </c>
      <c r="G6" s="37">
        <v>28.27</v>
      </c>
      <c r="H6" s="37">
        <v>492</v>
      </c>
      <c r="I6" s="37">
        <v>16.399999999999999</v>
      </c>
    </row>
    <row r="7" spans="1:13" x14ac:dyDescent="0.25">
      <c r="A7" s="36">
        <f t="shared" si="0"/>
        <v>7</v>
      </c>
      <c r="D7" s="37">
        <v>1242</v>
      </c>
      <c r="E7" s="37">
        <v>41.4</v>
      </c>
      <c r="F7" s="37">
        <v>917</v>
      </c>
      <c r="G7" s="37">
        <v>30.57</v>
      </c>
      <c r="H7" s="37">
        <v>521</v>
      </c>
      <c r="I7" s="37">
        <v>17.37</v>
      </c>
    </row>
    <row r="8" spans="1:13" x14ac:dyDescent="0.25">
      <c r="A8" s="36">
        <f t="shared" si="0"/>
        <v>8</v>
      </c>
      <c r="D8" s="37">
        <v>1346</v>
      </c>
      <c r="E8" s="37">
        <v>44.87</v>
      </c>
      <c r="F8" s="37">
        <v>986</v>
      </c>
      <c r="G8" s="37">
        <v>32.869999999999997</v>
      </c>
      <c r="H8" s="37">
        <v>550</v>
      </c>
      <c r="I8" s="37">
        <v>18.329999999999998</v>
      </c>
    </row>
    <row r="9" spans="1:13" x14ac:dyDescent="0.25">
      <c r="A9" s="36">
        <f t="shared" si="0"/>
        <v>9</v>
      </c>
      <c r="D9" s="37">
        <v>1449</v>
      </c>
      <c r="E9" s="37">
        <v>48.3</v>
      </c>
      <c r="F9" s="37">
        <v>1055</v>
      </c>
      <c r="G9" s="37">
        <v>35.17</v>
      </c>
      <c r="H9" s="37">
        <v>579</v>
      </c>
      <c r="I9" s="37">
        <v>19.3</v>
      </c>
    </row>
    <row r="10" spans="1:13" x14ac:dyDescent="0.25">
      <c r="A10" s="36">
        <f t="shared" si="0"/>
        <v>10</v>
      </c>
      <c r="D10" s="37">
        <v>1553</v>
      </c>
      <c r="E10" s="37">
        <v>51.77</v>
      </c>
      <c r="F10" s="37">
        <v>1124</v>
      </c>
      <c r="G10" s="37">
        <v>37.47</v>
      </c>
      <c r="H10" s="37">
        <v>608</v>
      </c>
      <c r="I10" s="37">
        <v>20.27</v>
      </c>
    </row>
    <row r="11" spans="1:13" x14ac:dyDescent="0.25">
      <c r="A11" s="36">
        <f t="shared" si="0"/>
        <v>11</v>
      </c>
      <c r="D11" s="37">
        <v>1656</v>
      </c>
      <c r="E11" s="37">
        <v>55.2</v>
      </c>
      <c r="F11" s="37">
        <v>1193</v>
      </c>
      <c r="G11" s="37">
        <v>39.770000000000003</v>
      </c>
      <c r="H11" s="37">
        <v>637</v>
      </c>
      <c r="I11" s="37">
        <v>21.23</v>
      </c>
    </row>
    <row r="12" spans="1:13" x14ac:dyDescent="0.25">
      <c r="A12" s="36">
        <f t="shared" si="0"/>
        <v>12</v>
      </c>
      <c r="D12" s="37">
        <v>1760</v>
      </c>
      <c r="E12" s="37">
        <v>58.67</v>
      </c>
      <c r="F12" s="37">
        <v>1262</v>
      </c>
      <c r="G12" s="37">
        <v>42.07</v>
      </c>
      <c r="H12" s="37">
        <v>666</v>
      </c>
      <c r="I12" s="37">
        <v>22.2</v>
      </c>
    </row>
    <row r="13" spans="1:13" x14ac:dyDescent="0.25">
      <c r="A13" s="36">
        <f t="shared" si="0"/>
        <v>13</v>
      </c>
      <c r="D13" s="37">
        <v>1863</v>
      </c>
      <c r="E13" s="37">
        <v>62.1</v>
      </c>
      <c r="F13" s="37">
        <v>1331</v>
      </c>
      <c r="G13" s="37">
        <v>44.37</v>
      </c>
      <c r="H13" s="37">
        <v>695</v>
      </c>
      <c r="I13" s="37">
        <v>23.17</v>
      </c>
    </row>
    <row r="14" spans="1:13" x14ac:dyDescent="0.25">
      <c r="A14" s="36">
        <f t="shared" si="0"/>
        <v>14</v>
      </c>
      <c r="D14" s="37">
        <v>1967</v>
      </c>
      <c r="E14" s="37">
        <v>65.569999999999993</v>
      </c>
      <c r="F14" s="37">
        <v>1400</v>
      </c>
      <c r="G14" s="37">
        <v>46.67</v>
      </c>
      <c r="H14" s="37">
        <v>724</v>
      </c>
      <c r="I14" s="37">
        <v>24.13</v>
      </c>
    </row>
    <row r="15" spans="1:13" x14ac:dyDescent="0.25">
      <c r="A15" s="36">
        <f t="shared" si="0"/>
        <v>15</v>
      </c>
      <c r="D15" s="37">
        <v>2070</v>
      </c>
      <c r="E15" s="37">
        <v>69</v>
      </c>
      <c r="F15" s="37">
        <v>1469</v>
      </c>
      <c r="G15" s="37">
        <v>48.97</v>
      </c>
      <c r="H15" s="37">
        <v>754</v>
      </c>
      <c r="I15" s="37">
        <v>25.13</v>
      </c>
    </row>
    <row r="16" spans="1:13" x14ac:dyDescent="0.25">
      <c r="A16" s="36">
        <f t="shared" si="0"/>
        <v>16</v>
      </c>
      <c r="D16" s="37">
        <v>2174</v>
      </c>
      <c r="E16" s="37">
        <v>72.47</v>
      </c>
      <c r="F16" s="37">
        <v>1538</v>
      </c>
      <c r="G16" s="37">
        <v>51.27</v>
      </c>
      <c r="H16" s="37">
        <v>783</v>
      </c>
      <c r="I16" s="37">
        <v>26.1</v>
      </c>
    </row>
    <row r="17" spans="1:9" x14ac:dyDescent="0.25">
      <c r="A17" s="36">
        <f t="shared" si="0"/>
        <v>17</v>
      </c>
      <c r="D17" s="37">
        <v>2277</v>
      </c>
      <c r="E17" s="37">
        <v>75.900000000000006</v>
      </c>
      <c r="F17" s="37">
        <v>1607</v>
      </c>
      <c r="G17" s="37">
        <v>53.57</v>
      </c>
      <c r="H17" s="37">
        <v>812</v>
      </c>
      <c r="I17" s="37">
        <v>27.07</v>
      </c>
    </row>
    <row r="18" spans="1:9" x14ac:dyDescent="0.25">
      <c r="A18" s="36">
        <f t="shared" si="0"/>
        <v>18</v>
      </c>
      <c r="D18" s="37">
        <v>2381</v>
      </c>
      <c r="E18" s="37">
        <v>79.37</v>
      </c>
      <c r="F18" s="37">
        <v>1676</v>
      </c>
      <c r="G18" s="37">
        <v>55.87</v>
      </c>
      <c r="H18" s="37">
        <v>841</v>
      </c>
      <c r="I18" s="37">
        <v>28.03</v>
      </c>
    </row>
    <row r="19" spans="1:9" x14ac:dyDescent="0.25">
      <c r="A19" s="36">
        <f t="shared" si="0"/>
        <v>19</v>
      </c>
      <c r="D19" s="37">
        <v>2484</v>
      </c>
      <c r="E19" s="37">
        <v>82.8</v>
      </c>
      <c r="F19" s="37">
        <v>1745</v>
      </c>
      <c r="G19" s="37">
        <v>58.17</v>
      </c>
      <c r="H19" s="37">
        <v>870</v>
      </c>
      <c r="I19" s="37">
        <v>29</v>
      </c>
    </row>
    <row r="20" spans="1:9" x14ac:dyDescent="0.25">
      <c r="A20" s="36">
        <f t="shared" si="0"/>
        <v>20</v>
      </c>
      <c r="D20" s="37">
        <v>2588</v>
      </c>
      <c r="E20" s="37">
        <v>86.27</v>
      </c>
      <c r="F20" s="37">
        <v>1814</v>
      </c>
      <c r="G20" s="37">
        <v>60.47</v>
      </c>
      <c r="H20" s="37">
        <v>899</v>
      </c>
      <c r="I20" s="37">
        <v>29.97</v>
      </c>
    </row>
    <row r="21" spans="1:9" x14ac:dyDescent="0.25">
      <c r="A21" s="36">
        <f t="shared" si="0"/>
        <v>21</v>
      </c>
      <c r="D21" s="37">
        <v>2691</v>
      </c>
      <c r="E21" s="37">
        <v>89.7</v>
      </c>
      <c r="F21" s="37">
        <v>1883</v>
      </c>
      <c r="G21" s="37">
        <v>62.77</v>
      </c>
      <c r="H21" s="37">
        <v>928</v>
      </c>
      <c r="I21" s="37">
        <v>30.93</v>
      </c>
    </row>
    <row r="22" spans="1:9" x14ac:dyDescent="0.25">
      <c r="A22" s="36">
        <f t="shared" si="0"/>
        <v>22</v>
      </c>
      <c r="D22" s="37">
        <v>2795</v>
      </c>
      <c r="E22" s="37">
        <v>93.17</v>
      </c>
      <c r="F22" s="37">
        <v>1952</v>
      </c>
      <c r="G22" s="37">
        <v>65.069999999999993</v>
      </c>
      <c r="H22" s="37">
        <v>957</v>
      </c>
      <c r="I22" s="37">
        <v>31.9</v>
      </c>
    </row>
    <row r="23" spans="1:9" x14ac:dyDescent="0.25">
      <c r="A23" s="36">
        <f t="shared" si="0"/>
        <v>23</v>
      </c>
      <c r="D23" s="37">
        <v>2898</v>
      </c>
      <c r="E23" s="37">
        <v>96.6</v>
      </c>
      <c r="F23" s="37">
        <v>2021</v>
      </c>
      <c r="G23" s="37">
        <v>67.37</v>
      </c>
      <c r="H23" s="37">
        <v>986</v>
      </c>
      <c r="I23" s="37">
        <v>32.869999999999997</v>
      </c>
    </row>
    <row r="24" spans="1:9" x14ac:dyDescent="0.25">
      <c r="A24" s="36">
        <f t="shared" si="0"/>
        <v>24</v>
      </c>
      <c r="D24" s="37">
        <v>3002</v>
      </c>
      <c r="E24" s="37">
        <v>100.07</v>
      </c>
      <c r="F24" s="37">
        <v>2090</v>
      </c>
      <c r="G24" s="37">
        <v>69.67</v>
      </c>
      <c r="H24" s="37">
        <v>1015</v>
      </c>
      <c r="I24" s="37">
        <v>33.83</v>
      </c>
    </row>
    <row r="25" spans="1:9" x14ac:dyDescent="0.25">
      <c r="A25" s="36">
        <f t="shared" si="0"/>
        <v>25</v>
      </c>
      <c r="D25" s="37">
        <v>3105</v>
      </c>
      <c r="E25" s="37">
        <v>103.5</v>
      </c>
      <c r="F25" s="37">
        <v>2159</v>
      </c>
      <c r="G25" s="37">
        <v>71.97</v>
      </c>
      <c r="H25" s="37">
        <v>1044</v>
      </c>
      <c r="I25" s="37">
        <v>34.799999999999997</v>
      </c>
    </row>
    <row r="26" spans="1:9" x14ac:dyDescent="0.25">
      <c r="A26" s="36">
        <f t="shared" si="0"/>
        <v>26</v>
      </c>
      <c r="D26" s="37">
        <v>3209</v>
      </c>
      <c r="E26" s="37">
        <v>106.97</v>
      </c>
      <c r="F26" s="37">
        <v>2228</v>
      </c>
      <c r="G26" s="37">
        <v>74.27</v>
      </c>
      <c r="H26" s="37">
        <v>1073</v>
      </c>
      <c r="I26" s="37">
        <v>35.770000000000003</v>
      </c>
    </row>
    <row r="27" spans="1:9" x14ac:dyDescent="0.25">
      <c r="A27" s="36">
        <f t="shared" si="0"/>
        <v>27</v>
      </c>
      <c r="D27" s="37">
        <v>3312</v>
      </c>
      <c r="E27" s="37">
        <v>110.4</v>
      </c>
      <c r="F27" s="37">
        <v>2297</v>
      </c>
      <c r="G27" s="37">
        <v>76.569999999999993</v>
      </c>
      <c r="H27" s="37">
        <v>1102</v>
      </c>
      <c r="I27" s="37">
        <v>36.729999999999997</v>
      </c>
    </row>
    <row r="28" spans="1:9" x14ac:dyDescent="0.25">
      <c r="A28" s="36">
        <f t="shared" si="0"/>
        <v>28</v>
      </c>
      <c r="D28" s="37">
        <v>3416</v>
      </c>
      <c r="E28" s="37">
        <v>113.87</v>
      </c>
      <c r="F28" s="37">
        <v>2366</v>
      </c>
      <c r="G28" s="37">
        <v>78.87</v>
      </c>
      <c r="H28" s="37">
        <v>1131</v>
      </c>
      <c r="I28" s="37">
        <v>37.700000000000003</v>
      </c>
    </row>
    <row r="29" spans="1:9" x14ac:dyDescent="0.25">
      <c r="A29" s="36">
        <f t="shared" si="0"/>
        <v>29</v>
      </c>
      <c r="D29" s="37">
        <v>3519</v>
      </c>
      <c r="E29" s="37">
        <v>117.3</v>
      </c>
      <c r="F29" s="37">
        <v>2435</v>
      </c>
      <c r="G29" s="37">
        <v>81.17</v>
      </c>
      <c r="H29" s="37">
        <v>1160</v>
      </c>
      <c r="I29" s="37">
        <v>38.67</v>
      </c>
    </row>
    <row r="30" spans="1:9" x14ac:dyDescent="0.25">
      <c r="A30" s="36">
        <f t="shared" si="0"/>
        <v>30</v>
      </c>
      <c r="D30" s="37">
        <v>3623</v>
      </c>
      <c r="E30" s="37">
        <v>120.77</v>
      </c>
      <c r="F30" s="37">
        <v>2504</v>
      </c>
      <c r="G30" s="37">
        <v>83.47</v>
      </c>
      <c r="H30" s="37">
        <v>1189</v>
      </c>
      <c r="I30" s="37">
        <v>39.630000000000003</v>
      </c>
    </row>
    <row r="31" spans="1:9" x14ac:dyDescent="0.25">
      <c r="A31" s="36">
        <f t="shared" si="0"/>
        <v>31</v>
      </c>
      <c r="D31" s="37">
        <v>3726</v>
      </c>
      <c r="E31" s="37">
        <v>124.2</v>
      </c>
      <c r="F31" s="37">
        <v>2573</v>
      </c>
      <c r="G31" s="37">
        <v>85.77</v>
      </c>
      <c r="H31" s="37">
        <v>1218</v>
      </c>
      <c r="I31" s="37">
        <v>40.6</v>
      </c>
    </row>
    <row r="32" spans="1:9" x14ac:dyDescent="0.25">
      <c r="A32" s="36">
        <f t="shared" si="0"/>
        <v>32</v>
      </c>
      <c r="D32" s="37">
        <v>3830</v>
      </c>
      <c r="E32" s="37">
        <v>127.67</v>
      </c>
      <c r="F32" s="37">
        <v>2642</v>
      </c>
      <c r="G32" s="37">
        <v>88.07</v>
      </c>
      <c r="H32" s="37">
        <v>1247</v>
      </c>
      <c r="I32" s="37">
        <v>41.57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2022-01-24T12:55:40Z</dcterms:modified>
</cp:coreProperties>
</file>